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60" windowWidth="14580" windowHeight="13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<sst xmlns="http://schemas.openxmlformats.org/spreadsheetml/2006/main" count="12" uniqueCount="12">
  <si>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Y–O</t>
  </si>
  <si>
    <t>Ba–O2</t>
  </si>
  <si>
    <t>Ba–O1</t>
  </si>
  <si>
    <t>Cu1–O2</t>
  </si>
  <si>
    <t>Cu2–O1</t>
  </si>
  <si>
    <t>Cu2–O2</t>
  </si>
  <si>
    <r>
      <t>l</t>
    </r>
    <r>
      <rPr>
        <sz val="14"/>
        <rFont val="Times"/>
        <family val="0"/>
      </rPr>
      <t>0</t>
    </r>
  </si>
  <si>
    <t>lij</t>
  </si>
  <si>
    <t>sij</t>
  </si>
  <si>
    <t>n</t>
  </si>
  <si>
    <r>
      <t>sij</t>
    </r>
    <r>
      <rPr>
        <sz val="14"/>
        <rFont val="Times"/>
        <family val="0"/>
      </rPr>
      <t>*</t>
    </r>
    <r>
      <rPr>
        <i/>
        <sz val="14"/>
        <rFont val="Times"/>
        <family val="0"/>
      </rPr>
      <t>n</t>
    </r>
    <r>
      <rPr>
        <sz val="14"/>
        <rFont val="Times"/>
        <family val="0"/>
      </rPr>
      <t xml:space="preserve"> | </t>
    </r>
    <r>
      <rPr>
        <i/>
        <sz val="14"/>
        <color indexed="10"/>
        <rFont val="Times"/>
        <family val="0"/>
      </rPr>
      <t>Vi</t>
    </r>
  </si>
  <si>
    <t>M–O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</si>
</sst>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"/>
    <numFmt numFmtId="177" formatCode="0.000000000"/>
    <numFmt numFmtId="178" formatCode="0.0000000000_);[Red]\(0.0000000000\)"/>
  </numFmts>
  <fonts count="11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4"/>
      <name val="Times"/>
      <family val="0"/>
    </font>
    <font>
      <i/>
      <sz val="14"/>
      <name val="Times"/>
      <family val="0"/>
    </font>
    <font>
      <sz val="14"/>
      <color indexed="10"/>
      <name val="Times"/>
      <family val="0"/>
    </font>
    <font>
      <i/>
      <sz val="14"/>
      <color indexed="10"/>
      <name val="Times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7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3" xfId="0" applyFont="1" applyBorder="1" applyAlignment="1">
      <alignment/>
    </xf>
    <xf numFmtId="176" fontId="7" fillId="0" borderId="2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right"/>
    </xf>
    <xf numFmtId="176" fontId="9" fillId="0" borderId="0" xfId="0" applyNumberFormat="1" applyFont="1" applyAlignment="1">
      <alignment/>
    </xf>
    <xf numFmtId="176" fontId="9" fillId="0" borderId="3" xfId="0" applyNumberFormat="1" applyFont="1" applyBorder="1" applyAlignment="1">
      <alignment/>
    </xf>
    <xf numFmtId="176" fontId="7" fillId="0" borderId="3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H27" sqref="H27"/>
    </sheetView>
  </sheetViews>
  <sheetFormatPr defaultColWidth="11.19921875" defaultRowHeight="15"/>
  <cols>
    <col min="1" max="1" width="8.69921875" style="10" customWidth="1"/>
    <col min="2" max="2" width="7.69921875" style="9" customWidth="1"/>
    <col min="3" max="3" width="7.19921875" style="9" customWidth="1"/>
    <col min="4" max="4" width="13.3984375" style="9" customWidth="1"/>
    <col min="5" max="5" width="5" style="9" customWidth="1"/>
    <col min="6" max="6" width="13.8984375" style="9" customWidth="1"/>
    <col min="7" max="16384" width="10.59765625" style="9" customWidth="1"/>
  </cols>
  <sheetData>
    <row r="1" spans="1:11" s="3" customFormat="1" ht="18" thickBot="1">
      <c r="A1" s="1" t="s">
        <v>11</v>
      </c>
      <c r="B1" s="2" t="s">
        <v>7</v>
      </c>
      <c r="C1" s="2" t="s">
        <v>6</v>
      </c>
      <c r="D1" s="2" t="s">
        <v>8</v>
      </c>
      <c r="E1" s="2" t="s">
        <v>9</v>
      </c>
      <c r="F1" s="2" t="s">
        <v>10</v>
      </c>
      <c r="H1" s="1"/>
      <c r="I1" s="1"/>
      <c r="K1" s="1"/>
    </row>
    <row r="2" spans="1:11" s="5" customFormat="1" ht="16.5" thickTop="1">
      <c r="A2" s="4"/>
      <c r="B2" s="4"/>
      <c r="C2" s="4"/>
      <c r="D2" s="4"/>
      <c r="E2" s="4"/>
      <c r="F2" s="4"/>
      <c r="H2" s="4"/>
      <c r="I2" s="4"/>
      <c r="K2" s="4"/>
    </row>
    <row r="3" spans="1:11" s="7" customFormat="1" ht="15.75">
      <c r="A3" s="6" t="s">
        <v>0</v>
      </c>
      <c r="B3" s="6">
        <v>2.387</v>
      </c>
      <c r="C3" s="6">
        <v>2.019</v>
      </c>
      <c r="D3" s="14">
        <f>EXP((C3-B3)/0.37)</f>
        <v>0.3698733628137675</v>
      </c>
      <c r="E3" s="6">
        <v>8</v>
      </c>
      <c r="F3" s="14">
        <f>D3*E3</f>
        <v>2.95898690251014</v>
      </c>
      <c r="H3" s="6"/>
      <c r="I3" s="6"/>
      <c r="K3" s="6"/>
    </row>
    <row r="4" spans="1:11" s="5" customFormat="1" ht="15.75">
      <c r="A4" s="8"/>
      <c r="B4" s="4"/>
      <c r="C4" s="4"/>
      <c r="D4" s="15"/>
      <c r="E4" s="4"/>
      <c r="F4" s="17">
        <f>F3</f>
        <v>2.95898690251014</v>
      </c>
      <c r="H4" s="4"/>
      <c r="I4" s="4"/>
      <c r="K4" s="4"/>
    </row>
    <row r="5" spans="1:11" s="5" customFormat="1" ht="15.75">
      <c r="A5" s="4"/>
      <c r="B5" s="4"/>
      <c r="C5" s="4"/>
      <c r="D5" s="15"/>
      <c r="E5" s="4"/>
      <c r="F5" s="15"/>
      <c r="H5" s="4"/>
      <c r="I5" s="4"/>
      <c r="K5" s="4"/>
    </row>
    <row r="6" spans="1:11" s="5" customFormat="1" ht="15.75">
      <c r="A6" s="10" t="s">
        <v>1</v>
      </c>
      <c r="B6" s="10">
        <v>2.769</v>
      </c>
      <c r="C6" s="10">
        <v>2.285</v>
      </c>
      <c r="D6" s="15">
        <f>EXP((C6-B6)/0.37)</f>
        <v>0.2703310099436758</v>
      </c>
      <c r="E6" s="10">
        <v>4</v>
      </c>
      <c r="F6" s="15">
        <f>D6*E6</f>
        <v>1.0813240397747033</v>
      </c>
      <c r="G6" s="9"/>
      <c r="H6" s="10"/>
      <c r="I6" s="10"/>
      <c r="J6" s="9"/>
      <c r="K6" s="10"/>
    </row>
    <row r="7" spans="1:11" s="5" customFormat="1" ht="15.75">
      <c r="A7" s="4" t="s">
        <v>2</v>
      </c>
      <c r="B7" s="4">
        <v>2.945</v>
      </c>
      <c r="C7" s="4">
        <f>C6</f>
        <v>2.285</v>
      </c>
      <c r="D7" s="15">
        <f>EXP((C7-B7)/0.37)</f>
        <v>0.16800126265832094</v>
      </c>
      <c r="E7" s="4">
        <v>4</v>
      </c>
      <c r="F7" s="15">
        <f>D7*E7</f>
        <v>0.6720050506332838</v>
      </c>
      <c r="H7" s="4"/>
      <c r="I7" s="4"/>
      <c r="K7" s="4"/>
    </row>
    <row r="8" spans="1:11" s="13" customFormat="1" ht="15.75">
      <c r="A8" s="11"/>
      <c r="B8" s="12"/>
      <c r="C8" s="12"/>
      <c r="D8" s="19"/>
      <c r="E8" s="12"/>
      <c r="F8" s="18">
        <f>SUM(F6:F7)</f>
        <v>1.753329090407987</v>
      </c>
      <c r="H8" s="12"/>
      <c r="I8" s="12"/>
      <c r="K8" s="12"/>
    </row>
    <row r="9" spans="1:11" s="5" customFormat="1" ht="15.75">
      <c r="A9" s="4"/>
      <c r="B9" s="4"/>
      <c r="C9" s="4"/>
      <c r="D9" s="16"/>
      <c r="E9" s="4"/>
      <c r="F9" s="16"/>
      <c r="H9" s="4"/>
      <c r="I9" s="4"/>
      <c r="K9" s="4"/>
    </row>
    <row r="10" spans="1:11" s="5" customFormat="1" ht="15.75">
      <c r="A10" s="10" t="s">
        <v>3</v>
      </c>
      <c r="B10" s="9">
        <v>1.757</v>
      </c>
      <c r="C10" s="9">
        <v>1.504</v>
      </c>
      <c r="D10" s="15">
        <f>EXP((C10-B10)/0.37)</f>
        <v>0.5047036852582281</v>
      </c>
      <c r="E10" s="9">
        <v>2</v>
      </c>
      <c r="F10" s="15">
        <f>D10*E10</f>
        <v>1.0094073705164561</v>
      </c>
      <c r="G10" s="9"/>
      <c r="H10" s="9"/>
      <c r="I10" s="9"/>
      <c r="J10" s="9"/>
      <c r="K10" s="9"/>
    </row>
    <row r="11" spans="1:6" s="13" customFormat="1" ht="15.75">
      <c r="A11" s="11"/>
      <c r="D11" s="19"/>
      <c r="F11" s="18">
        <f>F10</f>
        <v>1.0094073705164561</v>
      </c>
    </row>
    <row r="12" spans="1:11" s="5" customFormat="1" ht="15.75">
      <c r="A12" s="10"/>
      <c r="B12" s="9"/>
      <c r="C12" s="9"/>
      <c r="D12" s="15"/>
      <c r="E12" s="9"/>
      <c r="F12" s="15"/>
      <c r="G12" s="9"/>
      <c r="H12" s="9"/>
      <c r="I12" s="9"/>
      <c r="J12" s="9"/>
      <c r="K12" s="9"/>
    </row>
    <row r="13" spans="1:6" ht="15.75">
      <c r="A13" s="10" t="s">
        <v>4</v>
      </c>
      <c r="B13" s="9">
        <v>1.944</v>
      </c>
      <c r="C13" s="9">
        <v>1.655</v>
      </c>
      <c r="D13" s="15">
        <f>EXP((C13-B13)/0.37)</f>
        <v>0.4579107050203149</v>
      </c>
      <c r="E13" s="9">
        <v>4</v>
      </c>
      <c r="F13" s="15">
        <f>D13*E13</f>
        <v>1.8316428200812596</v>
      </c>
    </row>
    <row r="14" spans="1:6" ht="15.75">
      <c r="A14" s="10" t="s">
        <v>5</v>
      </c>
      <c r="B14" s="9">
        <v>2.459</v>
      </c>
      <c r="C14" s="9">
        <f>C13</f>
        <v>1.655</v>
      </c>
      <c r="D14" s="15">
        <f>EXP((C14-B14)/0.37)</f>
        <v>0.11383867402530859</v>
      </c>
      <c r="E14" s="9">
        <v>1</v>
      </c>
      <c r="F14" s="15">
        <f>D14*E14</f>
        <v>0.11383867402530859</v>
      </c>
    </row>
    <row r="15" spans="1:6" s="13" customFormat="1" ht="15.75">
      <c r="A15" s="12"/>
      <c r="F15" s="18">
        <f>SUM(F13:F14)</f>
        <v>1.9454814941065681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 Izumi</dc:creator>
  <cp:keywords/>
  <dc:description/>
  <cp:lastModifiedBy>Fujio Izumi</cp:lastModifiedBy>
  <dcterms:created xsi:type="dcterms:W3CDTF">1999-07-04T08:01:36Z</dcterms:created>
  <cp:category/>
  <cp:version/>
  <cp:contentType/>
  <cp:contentStatus/>
</cp:coreProperties>
</file>